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nle\Dropbox\ELEMENTAL DISTILLERS LTD\GIN\SYSTEMS\PRICING\"/>
    </mc:Choice>
  </mc:AlternateContent>
  <xr:revisionPtr revIDLastSave="0" documentId="13_ncr:1_{2745DAD5-65BA-4628-A57A-7AC356A375F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14" i="2"/>
  <c r="D6" i="2"/>
  <c r="E6" i="2" l="1"/>
  <c r="G14" i="2" s="1"/>
  <c r="D20" i="2"/>
  <c r="E26" i="2"/>
  <c r="G26" i="2" s="1"/>
  <c r="D26" i="2"/>
  <c r="E20" i="2" l="1"/>
  <c r="G20" i="2" s="1"/>
  <c r="E10" i="2"/>
  <c r="D14" i="2" l="1"/>
  <c r="E14" i="2"/>
  <c r="D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Louisa Leggett</author>
  </authors>
  <commentList>
    <comment ref="B6" authorId="0" shapeId="0" xr:uid="{9C04209D-B7C2-41A3-BC39-F3E682DD1362}">
      <text>
        <r>
          <rPr>
            <b/>
            <sz val="9"/>
            <color indexed="81"/>
            <rFont val="Tahoma"/>
            <family val="2"/>
          </rPr>
          <t>Manufacturing cost per bottle plus excise
($25.54 + $16.89)</t>
        </r>
      </text>
    </comment>
    <comment ref="C6" authorId="0" shapeId="0" xr:uid="{BB8F7D99-B0C1-4BDF-AF8F-B3D32B014D6F}">
      <text>
        <r>
          <rPr>
            <b/>
            <sz val="9"/>
            <color indexed="81"/>
            <rFont val="Tahoma"/>
            <family val="2"/>
          </rPr>
          <t>Including Freight Costs @ $2.00 per bottle</t>
        </r>
      </text>
    </comment>
    <comment ref="B20" authorId="0" shapeId="0" xr:uid="{71874256-7473-4AA8-A019-972818678965}">
      <text>
        <r>
          <rPr>
            <b/>
            <sz val="9"/>
            <color indexed="81"/>
            <rFont val="Tahoma"/>
            <family val="2"/>
          </rPr>
          <t>Manufacturing cost per bottle plus excise
($25.54 + $16.89)</t>
        </r>
      </text>
    </comment>
    <comment ref="C20" authorId="0" shapeId="0" xr:uid="{35521CB8-2FAA-403F-959C-05679563A63A}">
      <text>
        <r>
          <rPr>
            <b/>
            <sz val="9"/>
            <color indexed="81"/>
            <rFont val="Tahoma"/>
            <family val="2"/>
          </rPr>
          <t>Including Freight Costs @ $4.50 per bottle</t>
        </r>
      </text>
    </comment>
    <comment ref="B26" authorId="0" shapeId="0" xr:uid="{E8A229E1-34C3-4DF4-9192-9113B5C36254}">
      <text>
        <r>
          <rPr>
            <b/>
            <sz val="9"/>
            <color indexed="81"/>
            <rFont val="Tahoma"/>
            <family val="2"/>
          </rPr>
          <t>Manufacturing cost per bottle plus excise
($25.54 + $16.89)</t>
        </r>
      </text>
    </comment>
    <comment ref="C26" authorId="0" shapeId="0" xr:uid="{F8BF9970-6C26-4DDA-8928-092567E95021}">
      <text>
        <r>
          <rPr>
            <b/>
            <sz val="9"/>
            <color indexed="81"/>
            <rFont val="Tahoma"/>
            <family val="2"/>
          </rPr>
          <t>Including Freight Costs Ex GST</t>
        </r>
      </text>
    </comment>
  </commentList>
</comments>
</file>

<file path=xl/sharedStrings.xml><?xml version="1.0" encoding="utf-8"?>
<sst xmlns="http://schemas.openxmlformats.org/spreadsheetml/2006/main" count="37" uniqueCount="17">
  <si>
    <t>Buy $</t>
  </si>
  <si>
    <t>Sell $ Bt</t>
  </si>
  <si>
    <t>Margin %</t>
  </si>
  <si>
    <t>Margin $</t>
  </si>
  <si>
    <t>Cost $</t>
  </si>
  <si>
    <t>Trade Price</t>
  </si>
  <si>
    <t>Wholesale Price</t>
  </si>
  <si>
    <t>RETAIL ACCOUNT</t>
  </si>
  <si>
    <t>Retail Price (ex GST)</t>
  </si>
  <si>
    <t>DIRECT TO CUSTOMER</t>
  </si>
  <si>
    <t>DIRECT TO LOCAL ACCOUNT</t>
  </si>
  <si>
    <t>DISTRIBUTOR</t>
  </si>
  <si>
    <t>PRODUCER</t>
  </si>
  <si>
    <t>Markup $</t>
  </si>
  <si>
    <t>Producer Revenue</t>
  </si>
  <si>
    <t>DIRECT TO DISTRIBUTOR</t>
  </si>
  <si>
    <r>
      <t xml:space="preserve"> SKU Spirit </t>
    </r>
    <r>
      <rPr>
        <sz val="20"/>
        <color theme="1"/>
        <rFont val="Calibri"/>
        <family val="2"/>
        <scheme val="minor"/>
      </rPr>
      <t>- Pricing Calculation (ex GST)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</si>
</sst>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2" fillId="2" borderId="6" xfId="0" applyNumberFormat="1" applyFont="1" applyFill="1" applyBorder="1" applyAlignment="1">
      <alignment horizontal="left"/>
    </xf>
    <xf numFmtId="9" fontId="0" fillId="0" borderId="6" xfId="0" applyNumberFormat="1" applyBorder="1" applyAlignment="1">
      <alignment horizontal="center"/>
    </xf>
    <xf numFmtId="0" fontId="0" fillId="0" borderId="8" xfId="0" applyBorder="1"/>
    <xf numFmtId="44" fontId="2" fillId="0" borderId="8" xfId="0" applyNumberFormat="1" applyFont="1" applyBorder="1" applyAlignment="1">
      <alignment horizontal="left"/>
    </xf>
    <xf numFmtId="9" fontId="0" fillId="0" borderId="8" xfId="0" applyNumberFormat="1" applyBorder="1" applyAlignment="1">
      <alignment horizontal="center"/>
    </xf>
    <xf numFmtId="44" fontId="0" fillId="0" borderId="8" xfId="0" applyNumberFormat="1" applyBorder="1" applyAlignment="1">
      <alignment horizontal="left"/>
    </xf>
    <xf numFmtId="44" fontId="2" fillId="0" borderId="0" xfId="0" applyNumberFormat="1" applyFont="1" applyAlignment="1">
      <alignment horizontal="left"/>
    </xf>
    <xf numFmtId="9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44" fontId="2" fillId="0" borderId="5" xfId="0" applyNumberFormat="1" applyFont="1" applyBorder="1" applyAlignment="1">
      <alignment horizontal="left"/>
    </xf>
    <xf numFmtId="44" fontId="0" fillId="0" borderId="7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164" fontId="6" fillId="4" borderId="1" xfId="0" applyNumberFormat="1" applyFont="1" applyFill="1" applyBorder="1"/>
    <xf numFmtId="0" fontId="7" fillId="0" borderId="0" xfId="0" applyFont="1" applyAlignment="1">
      <alignment horizontal="left"/>
    </xf>
    <xf numFmtId="0" fontId="9" fillId="0" borderId="0" xfId="0" applyFont="1"/>
    <xf numFmtId="44" fontId="9" fillId="0" borderId="0" xfId="0" applyNumberFormat="1" applyFont="1"/>
    <xf numFmtId="0" fontId="8" fillId="0" borderId="0" xfId="0" applyFont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zoomScale="145" zoomScaleNormal="100" zoomScaleSheetLayoutView="145" workbookViewId="0">
      <selection activeCell="L21" sqref="L21"/>
    </sheetView>
  </sheetViews>
  <sheetFormatPr defaultColWidth="11.19921875" defaultRowHeight="15.6" x14ac:dyDescent="0.3"/>
  <cols>
    <col min="1" max="1" width="23.09765625" style="21" customWidth="1"/>
    <col min="2" max="2" width="11.19921875" bestFit="1" customWidth="1"/>
    <col min="4" max="4" width="11.69921875" bestFit="1" customWidth="1"/>
    <col min="6" max="6" width="7" customWidth="1"/>
    <col min="8" max="8" width="3.19921875" customWidth="1"/>
    <col min="9" max="9" width="3.296875" customWidth="1"/>
    <col min="11" max="11" width="4" customWidth="1"/>
    <col min="13" max="13" width="11.3984375" bestFit="1" customWidth="1"/>
  </cols>
  <sheetData>
    <row r="1" spans="1:10" s="26" customFormat="1" ht="25.8" x14ac:dyDescent="0.5">
      <c r="A1" s="28" t="s">
        <v>16</v>
      </c>
      <c r="B1" s="28"/>
      <c r="C1" s="28"/>
      <c r="D1" s="28"/>
      <c r="E1" s="28"/>
      <c r="F1" s="28"/>
      <c r="G1" s="28"/>
      <c r="J1" s="27"/>
    </row>
    <row r="2" spans="1:10" x14ac:dyDescent="0.3">
      <c r="A2" s="17"/>
      <c r="B2" s="2"/>
      <c r="C2" s="2"/>
      <c r="D2" s="2"/>
      <c r="E2" s="2"/>
      <c r="F2" s="1"/>
      <c r="G2" s="1"/>
      <c r="J2" s="1"/>
    </row>
    <row r="3" spans="1:10" ht="18" x14ac:dyDescent="0.35">
      <c r="A3" s="25" t="s">
        <v>15</v>
      </c>
      <c r="B3" s="2"/>
      <c r="C3" s="2"/>
      <c r="D3" s="2"/>
      <c r="E3" s="2"/>
      <c r="F3" s="1"/>
      <c r="G3" s="1"/>
    </row>
    <row r="4" spans="1:10" x14ac:dyDescent="0.3">
      <c r="A4" s="17"/>
      <c r="B4" s="2"/>
      <c r="C4" s="2"/>
      <c r="D4" s="2"/>
      <c r="E4" s="2"/>
      <c r="F4" s="1"/>
      <c r="G4" s="1"/>
      <c r="J4" s="1"/>
    </row>
    <row r="5" spans="1:10" x14ac:dyDescent="0.3">
      <c r="A5" s="18" t="s">
        <v>12</v>
      </c>
      <c r="B5" s="14" t="s">
        <v>4</v>
      </c>
      <c r="C5" s="3" t="s">
        <v>1</v>
      </c>
      <c r="D5" s="3" t="s">
        <v>2</v>
      </c>
      <c r="E5" s="4" t="s">
        <v>13</v>
      </c>
      <c r="F5" s="1"/>
      <c r="G5" s="1"/>
      <c r="J5" s="1"/>
    </row>
    <row r="6" spans="1:10" x14ac:dyDescent="0.3">
      <c r="A6" s="19" t="s">
        <v>6</v>
      </c>
      <c r="B6" s="15">
        <v>30</v>
      </c>
      <c r="C6" s="5">
        <v>38</v>
      </c>
      <c r="D6" s="6">
        <f>((C6-B6)/C6)</f>
        <v>0.21052631578947367</v>
      </c>
      <c r="E6" s="16">
        <f>(C6-B6)</f>
        <v>8</v>
      </c>
      <c r="F6" s="1"/>
      <c r="G6" s="1"/>
      <c r="J6" s="1"/>
    </row>
    <row r="7" spans="1:10" x14ac:dyDescent="0.3">
      <c r="A7" s="17"/>
      <c r="B7" s="1"/>
      <c r="D7" s="1"/>
      <c r="F7" s="1"/>
      <c r="G7" s="1"/>
      <c r="J7" s="1"/>
    </row>
    <row r="8" spans="1:10" x14ac:dyDescent="0.3">
      <c r="A8" s="17"/>
      <c r="B8" s="1"/>
      <c r="D8" s="1"/>
      <c r="F8" s="1"/>
      <c r="G8" s="1"/>
      <c r="J8" s="1"/>
    </row>
    <row r="9" spans="1:10" x14ac:dyDescent="0.3">
      <c r="A9" s="18" t="s">
        <v>11</v>
      </c>
      <c r="B9" s="14" t="s">
        <v>0</v>
      </c>
      <c r="C9" s="3" t="s">
        <v>1</v>
      </c>
      <c r="D9" s="3" t="s">
        <v>2</v>
      </c>
      <c r="E9" s="4" t="s">
        <v>13</v>
      </c>
    </row>
    <row r="10" spans="1:10" x14ac:dyDescent="0.3">
      <c r="A10" s="20" t="s">
        <v>5</v>
      </c>
      <c r="B10" s="15">
        <f>C6</f>
        <v>38</v>
      </c>
      <c r="C10" s="5">
        <v>48</v>
      </c>
      <c r="D10" s="6">
        <f>((C10-B10)/C10)</f>
        <v>0.20833333333333334</v>
      </c>
      <c r="E10" s="16">
        <f>(C10-B10)</f>
        <v>10</v>
      </c>
    </row>
    <row r="11" spans="1:10" x14ac:dyDescent="0.3">
      <c r="B11" s="1"/>
      <c r="D11" s="1"/>
    </row>
    <row r="13" spans="1:10" x14ac:dyDescent="0.3">
      <c r="A13" s="22" t="s">
        <v>7</v>
      </c>
      <c r="B13" s="14" t="s">
        <v>0</v>
      </c>
      <c r="C13" s="3" t="s">
        <v>1</v>
      </c>
      <c r="D13" s="3" t="s">
        <v>2</v>
      </c>
      <c r="E13" s="4" t="s">
        <v>13</v>
      </c>
      <c r="G13" s="2" t="s">
        <v>14</v>
      </c>
    </row>
    <row r="14" spans="1:10" ht="18" x14ac:dyDescent="0.35">
      <c r="A14" s="20" t="s">
        <v>8</v>
      </c>
      <c r="B14" s="15">
        <f>C10</f>
        <v>48</v>
      </c>
      <c r="C14" s="5">
        <v>70</v>
      </c>
      <c r="D14" s="6">
        <f>((C14-B14)/C14)</f>
        <v>0.31428571428571428</v>
      </c>
      <c r="E14" s="16">
        <f>(C14-B14)</f>
        <v>22</v>
      </c>
      <c r="G14" s="24">
        <f>E6</f>
        <v>8</v>
      </c>
    </row>
    <row r="15" spans="1:10" ht="27" customHeight="1" thickBot="1" x14ac:dyDescent="0.35">
      <c r="A15" s="23"/>
      <c r="B15" s="8"/>
      <c r="C15" s="8"/>
      <c r="D15" s="9"/>
      <c r="E15" s="10"/>
      <c r="F15" s="7"/>
      <c r="G15" s="7"/>
    </row>
    <row r="16" spans="1:10" ht="27" customHeight="1" x14ac:dyDescent="0.3">
      <c r="B16" s="11"/>
      <c r="C16" s="11"/>
      <c r="D16" s="12"/>
      <c r="E16" s="13"/>
    </row>
    <row r="17" spans="1:7" ht="18" x14ac:dyDescent="0.35">
      <c r="A17" s="25" t="s">
        <v>10</v>
      </c>
      <c r="B17" s="2"/>
      <c r="C17" s="2"/>
      <c r="D17" s="2"/>
      <c r="E17" s="2"/>
      <c r="F17" s="1"/>
      <c r="G17" s="1"/>
    </row>
    <row r="18" spans="1:7" x14ac:dyDescent="0.3">
      <c r="A18" s="17"/>
      <c r="B18" s="2"/>
      <c r="C18" s="2"/>
      <c r="D18" s="2"/>
      <c r="E18" s="2"/>
      <c r="F18" s="1"/>
      <c r="G18" s="1"/>
    </row>
    <row r="19" spans="1:7" x14ac:dyDescent="0.3">
      <c r="A19" s="18" t="s">
        <v>12</v>
      </c>
      <c r="B19" s="14" t="s">
        <v>4</v>
      </c>
      <c r="C19" s="3" t="s">
        <v>1</v>
      </c>
      <c r="D19" s="3" t="s">
        <v>2</v>
      </c>
      <c r="E19" s="4" t="s">
        <v>13</v>
      </c>
      <c r="F19" s="1"/>
      <c r="G19" s="2" t="s">
        <v>14</v>
      </c>
    </row>
    <row r="20" spans="1:7" ht="18" x14ac:dyDescent="0.35">
      <c r="A20" s="19" t="s">
        <v>8</v>
      </c>
      <c r="B20" s="15">
        <v>30</v>
      </c>
      <c r="C20" s="5">
        <v>48</v>
      </c>
      <c r="D20" s="6">
        <f>((C20-B20)/C20)</f>
        <v>0.375</v>
      </c>
      <c r="E20" s="16">
        <f>(C20-B20)</f>
        <v>18</v>
      </c>
      <c r="F20" s="1"/>
      <c r="G20" s="24">
        <f>E20</f>
        <v>18</v>
      </c>
    </row>
    <row r="21" spans="1:7" ht="27" customHeight="1" thickBot="1" x14ac:dyDescent="0.35">
      <c r="A21" s="23"/>
      <c r="B21" s="8"/>
      <c r="C21" s="8"/>
      <c r="D21" s="9"/>
      <c r="E21" s="10"/>
      <c r="F21" s="7"/>
      <c r="G21" s="7"/>
    </row>
    <row r="22" spans="1:7" ht="27" customHeight="1" x14ac:dyDescent="0.3">
      <c r="B22" s="11"/>
      <c r="C22" s="11"/>
      <c r="D22" s="12"/>
      <c r="E22" s="13"/>
    </row>
    <row r="23" spans="1:7" ht="18" x14ac:dyDescent="0.35">
      <c r="A23" s="25" t="s">
        <v>9</v>
      </c>
      <c r="B23" s="2"/>
      <c r="C23" s="2"/>
      <c r="D23" s="2"/>
      <c r="E23" s="2"/>
      <c r="F23" s="1"/>
      <c r="G23" s="1"/>
    </row>
    <row r="24" spans="1:7" x14ac:dyDescent="0.3">
      <c r="A24" s="17"/>
      <c r="B24" s="2"/>
      <c r="C24" s="2"/>
      <c r="D24" s="2"/>
      <c r="E24" s="2"/>
      <c r="F24" s="1"/>
      <c r="G24" s="1"/>
    </row>
    <row r="25" spans="1:7" x14ac:dyDescent="0.3">
      <c r="A25" s="18" t="s">
        <v>12</v>
      </c>
      <c r="B25" s="14" t="s">
        <v>4</v>
      </c>
      <c r="C25" s="3" t="s">
        <v>1</v>
      </c>
      <c r="D25" s="3" t="s">
        <v>2</v>
      </c>
      <c r="E25" s="4" t="s">
        <v>3</v>
      </c>
      <c r="F25" s="1"/>
      <c r="G25" s="2" t="s">
        <v>14</v>
      </c>
    </row>
    <row r="26" spans="1:7" ht="18" x14ac:dyDescent="0.35">
      <c r="A26" s="19" t="s">
        <v>8</v>
      </c>
      <c r="B26" s="15">
        <v>30</v>
      </c>
      <c r="C26" s="5">
        <v>70</v>
      </c>
      <c r="D26" s="6">
        <f>((C26-B26)/C26)</f>
        <v>0.5714285714285714</v>
      </c>
      <c r="E26" s="16">
        <f>(C26-B26)</f>
        <v>40</v>
      </c>
      <c r="F26" s="1"/>
      <c r="G26" s="24">
        <f>E26</f>
        <v>40</v>
      </c>
    </row>
    <row r="27" spans="1:7" ht="26.4" customHeight="1" thickBot="1" x14ac:dyDescent="0.35">
      <c r="A27" s="23"/>
      <c r="B27" s="8"/>
      <c r="C27" s="8"/>
      <c r="D27" s="9"/>
      <c r="E27" s="10"/>
      <c r="F27" s="7"/>
      <c r="G27" s="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Barber</dc:creator>
  <cp:lastModifiedBy>Ben Leggett</cp:lastModifiedBy>
  <cp:lastPrinted>2025-04-20T23:33:32Z</cp:lastPrinted>
  <dcterms:created xsi:type="dcterms:W3CDTF">2017-11-20T02:21:20Z</dcterms:created>
  <dcterms:modified xsi:type="dcterms:W3CDTF">2025-04-21T23:42:05Z</dcterms:modified>
</cp:coreProperties>
</file>